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ana.velasquezr\Desktop\COPASST VIGENCIA 2021\INFORMES MINTRABAJO\informe mayo-21\"/>
    </mc:Choice>
  </mc:AlternateContent>
  <bookViews>
    <workbookView minimized="1" xWindow="0" yWindow="0" windowWidth="28800" windowHeight="11625"/>
  </bookViews>
  <sheets>
    <sheet name="INGRESOS Y DESPACHOS MAYO" sheetId="1" r:id="rId1"/>
  </sheets>
  <definedNames>
    <definedName name="_xlnm._FilterDatabase" localSheetId="0" hidden="1">'INGRESOS Y DESPACHOS MAYO'!$A$1:$I$33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D32" i="1"/>
  <c r="D31" i="1"/>
  <c r="D30" i="1"/>
  <c r="D29" i="1"/>
  <c r="D20" i="1"/>
  <c r="E18" i="1"/>
  <c r="E13" i="1"/>
  <c r="E35" i="1" s="1"/>
  <c r="D7" i="1"/>
</calcChain>
</file>

<file path=xl/sharedStrings.xml><?xml version="1.0" encoding="utf-8"?>
<sst xmlns="http://schemas.openxmlformats.org/spreadsheetml/2006/main" count="77" uniqueCount="45">
  <si>
    <t>Producto</t>
  </si>
  <si>
    <t>Descripcion</t>
  </si>
  <si>
    <t>Presentacion</t>
  </si>
  <si>
    <t xml:space="preserve">Existencias </t>
  </si>
  <si>
    <t>DESPACHOS RED</t>
  </si>
  <si>
    <t>DESPACHOS PROGRAMA</t>
  </si>
  <si>
    <t>INGRESO COMPRAS</t>
  </si>
  <si>
    <t xml:space="preserve"> INGRESO ARL</t>
  </si>
  <si>
    <t>INGRESO
 DONACION</t>
  </si>
  <si>
    <t xml:space="preserve">Jabon liquido para manos * 500 ml. Con valvula </t>
  </si>
  <si>
    <t>UNIDAD</t>
  </si>
  <si>
    <t>Jabon * 500 cc liquido manos en UNIDAD</t>
  </si>
  <si>
    <t>FRASCO</t>
  </si>
  <si>
    <t>Jabon Liquido antibacterial * 1000 ml covid-19</t>
  </si>
  <si>
    <t>Gafas de proteccion 2</t>
  </si>
  <si>
    <t>gafas de proteccion unilente covid-19</t>
  </si>
  <si>
    <t>GAFAS DE PROTECCION COVID-19    UNIDAD</t>
  </si>
  <si>
    <t>Gafas de proteccion  fotocurado</t>
  </si>
  <si>
    <t>careta uso medico</t>
  </si>
  <si>
    <t>careta visor con banda frontal y vicera covid-19- ARL</t>
  </si>
  <si>
    <t>careta visor con banda frontal y vicera covid-19 DONACION</t>
  </si>
  <si>
    <t xml:space="preserve">Mascarilla desechable con piegue y sujecion </t>
  </si>
  <si>
    <t>Respirador particular y mascarilla N95</t>
  </si>
  <si>
    <t>Respirador particular y mascarilla KN95</t>
  </si>
  <si>
    <t>Respirador Tipo KN95  p/particulUNIDAD</t>
  </si>
  <si>
    <t xml:space="preserve">Gorros redondo con elastico </t>
  </si>
  <si>
    <t>polainas corta ARL</t>
  </si>
  <si>
    <t>PAR</t>
  </si>
  <si>
    <t>polainas covid-19</t>
  </si>
  <si>
    <t>Bata cirujano no esteril. poliprUNIDAD</t>
  </si>
  <si>
    <t>Bata paciente no esteril poliproUNIDAD</t>
  </si>
  <si>
    <t xml:space="preserve">bata cirujano manga larga desechable </t>
  </si>
  <si>
    <t>bata cirujano manga larga M/L piUNIDAD</t>
  </si>
  <si>
    <t>Gorro en genero verde tipo medicUNIDAD</t>
  </si>
  <si>
    <t>Gorro en genero verde quirurgicoUNIDAD</t>
  </si>
  <si>
    <t>Polainas cirujano doble plantillPAR</t>
  </si>
  <si>
    <t>Bata cirugia paciente en genero UNIDAD</t>
  </si>
  <si>
    <t>Traje tibetano desechable (overol) covid-19</t>
  </si>
  <si>
    <t>Overol antifluido con capota t.M ARL</t>
  </si>
  <si>
    <t>Overol antifluido con capota t.L ARL</t>
  </si>
  <si>
    <t>Overol antifluido con capota t.XL ARL</t>
  </si>
  <si>
    <t xml:space="preserve">Bata tela antifluidos </t>
  </si>
  <si>
    <t>Bata en genero verde c/gia m/l pUNIDAD</t>
  </si>
  <si>
    <t>OBSERVACIONES</t>
  </si>
  <si>
    <t>TENER EN CUENTA QUE EL INFORME SE ELABORÓ CON LAS EXISTENCIAS QUE ARROJA EL SISTEMA A HOY 4 DE JUNIO.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</si>
</sst>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4" fillId="3" borderId="3" xfId="0" applyFont="1" applyFill="1" applyBorder="1" applyAlignment="1">
      <alignment vertical="center"/>
    </xf>
    <xf numFmtId="165" fontId="0" fillId="0" borderId="3" xfId="1" applyNumberFormat="1" applyFont="1" applyFill="1" applyBorder="1"/>
    <xf numFmtId="165" fontId="0" fillId="0" borderId="3" xfId="1" applyNumberFormat="1" applyFont="1" applyBorder="1"/>
    <xf numFmtId="0" fontId="0" fillId="0" borderId="0" xfId="0" applyFill="1"/>
    <xf numFmtId="0" fontId="4" fillId="0" borderId="3" xfId="0" applyFont="1" applyFill="1" applyBorder="1" applyAlignment="1">
      <alignment vertical="center"/>
    </xf>
    <xf numFmtId="0" fontId="0" fillId="0" borderId="0" xfId="0" applyFill="1" applyBorder="1"/>
    <xf numFmtId="165" fontId="1" fillId="0" borderId="3" xfId="1" applyNumberFormat="1" applyFont="1" applyFill="1" applyBorder="1"/>
    <xf numFmtId="165" fontId="0" fillId="0" borderId="3" xfId="0" applyNumberFormat="1" applyFill="1" applyBorder="1"/>
    <xf numFmtId="165" fontId="2" fillId="2" borderId="0" xfId="0" applyNumberFormat="1" applyFont="1" applyFill="1"/>
    <xf numFmtId="0" fontId="4" fillId="3" borderId="0" xfId="0" applyFont="1" applyFill="1" applyBorder="1" applyAlignment="1">
      <alignment vertical="center"/>
    </xf>
    <xf numFmtId="165" fontId="0" fillId="0" borderId="0" xfId="0" applyNumberFormat="1"/>
    <xf numFmtId="165" fontId="0" fillId="0" borderId="3" xfId="1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5" fontId="0" fillId="0" borderId="4" xfId="1" applyNumberFormat="1" applyFont="1" applyFill="1" applyBorder="1" applyAlignment="1">
      <alignment horizontal="center" vertical="center" wrapText="1"/>
    </xf>
    <xf numFmtId="165" fontId="0" fillId="0" borderId="5" xfId="1" applyNumberFormat="1" applyFont="1" applyFill="1" applyBorder="1" applyAlignment="1">
      <alignment horizontal="center" vertical="center" wrapText="1"/>
    </xf>
    <xf numFmtId="165" fontId="0" fillId="0" borderId="6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120" zoomScaleNormal="120" workbookViewId="0">
      <pane ySplit="1" topLeftCell="A11" activePane="bottomLeft" state="frozen"/>
      <selection pane="bottomLeft" activeCell="J2" sqref="J2:J34"/>
    </sheetView>
  </sheetViews>
  <sheetFormatPr baseColWidth="10" defaultRowHeight="15" x14ac:dyDescent="0.25"/>
  <cols>
    <col min="2" max="2" width="20" customWidth="1"/>
    <col min="3" max="3" width="19.42578125" customWidth="1"/>
    <col min="4" max="4" width="14.85546875" bestFit="1" customWidth="1"/>
    <col min="5" max="5" width="21" customWidth="1"/>
    <col min="6" max="6" width="14.28515625" customWidth="1"/>
    <col min="7" max="7" width="19.28515625" customWidth="1"/>
    <col min="8" max="8" width="20.42578125" bestFit="1" customWidth="1"/>
    <col min="9" max="10" width="23" customWidth="1"/>
  </cols>
  <sheetData>
    <row r="1" spans="1:10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4" t="s">
        <v>43</v>
      </c>
    </row>
    <row r="2" spans="1:10" x14ac:dyDescent="0.25">
      <c r="A2" s="5">
        <v>501051102</v>
      </c>
      <c r="B2" s="5" t="s">
        <v>9</v>
      </c>
      <c r="C2" s="6" t="s">
        <v>10</v>
      </c>
      <c r="D2" s="17">
        <v>180</v>
      </c>
      <c r="E2" s="8"/>
      <c r="F2" s="8"/>
      <c r="G2" s="8"/>
      <c r="H2" s="8"/>
      <c r="I2" s="8"/>
      <c r="J2" s="19" t="s">
        <v>44</v>
      </c>
    </row>
    <row r="3" spans="1:10" x14ac:dyDescent="0.25">
      <c r="A3" s="9">
        <v>501051117</v>
      </c>
      <c r="B3" s="9" t="s">
        <v>11</v>
      </c>
      <c r="C3" s="10" t="s">
        <v>12</v>
      </c>
      <c r="D3" s="17">
        <v>0</v>
      </c>
      <c r="E3" s="7"/>
      <c r="F3" s="7">
        <v>100</v>
      </c>
      <c r="G3" s="7">
        <v>100</v>
      </c>
      <c r="H3" s="7"/>
      <c r="I3" s="7"/>
      <c r="J3" s="20"/>
    </row>
    <row r="4" spans="1:10" x14ac:dyDescent="0.25">
      <c r="A4" s="5">
        <v>501052611</v>
      </c>
      <c r="B4" s="5" t="s">
        <v>13</v>
      </c>
      <c r="C4" s="10" t="s">
        <v>10</v>
      </c>
      <c r="D4" s="17">
        <v>165</v>
      </c>
      <c r="E4" s="7"/>
      <c r="F4" s="7"/>
      <c r="G4" s="7"/>
      <c r="H4" s="7"/>
      <c r="I4" s="7"/>
      <c r="J4" s="20"/>
    </row>
    <row r="5" spans="1:10" x14ac:dyDescent="0.25">
      <c r="A5" s="5">
        <v>516100110</v>
      </c>
      <c r="B5" s="5" t="s">
        <v>14</v>
      </c>
      <c r="C5" s="10" t="s">
        <v>10</v>
      </c>
      <c r="D5" s="17">
        <v>515</v>
      </c>
      <c r="E5" s="7"/>
      <c r="F5" s="7"/>
      <c r="G5" s="7"/>
      <c r="H5" s="7"/>
      <c r="I5" s="7"/>
      <c r="J5" s="20"/>
    </row>
    <row r="6" spans="1:10" x14ac:dyDescent="0.25">
      <c r="A6" s="5">
        <v>516100150</v>
      </c>
      <c r="B6" s="5" t="s">
        <v>15</v>
      </c>
      <c r="C6" s="10" t="s">
        <v>10</v>
      </c>
      <c r="D6" s="17">
        <v>3966</v>
      </c>
      <c r="E6" s="7"/>
      <c r="F6" s="7"/>
      <c r="G6" s="7"/>
      <c r="H6" s="7"/>
      <c r="I6" s="7"/>
      <c r="J6" s="20"/>
    </row>
    <row r="7" spans="1:10" x14ac:dyDescent="0.25">
      <c r="A7" s="5">
        <v>516100151</v>
      </c>
      <c r="B7" s="5" t="s">
        <v>16</v>
      </c>
      <c r="C7" s="10" t="s">
        <v>10</v>
      </c>
      <c r="D7" s="17">
        <f>9+24</f>
        <v>33</v>
      </c>
      <c r="E7" s="7"/>
      <c r="F7" s="7"/>
      <c r="G7" s="7"/>
      <c r="H7" s="7"/>
      <c r="I7" s="7"/>
      <c r="J7" s="20"/>
    </row>
    <row r="8" spans="1:10" x14ac:dyDescent="0.25">
      <c r="A8" s="5">
        <v>516100200</v>
      </c>
      <c r="B8" s="5" t="s">
        <v>17</v>
      </c>
      <c r="C8" s="10" t="s">
        <v>10</v>
      </c>
      <c r="D8" s="17">
        <v>300</v>
      </c>
      <c r="E8" s="7"/>
      <c r="F8" s="7"/>
      <c r="G8" s="7"/>
      <c r="H8" s="7"/>
      <c r="I8" s="7"/>
      <c r="J8" s="20"/>
    </row>
    <row r="9" spans="1:10" x14ac:dyDescent="0.25">
      <c r="A9" s="5">
        <v>516130100</v>
      </c>
      <c r="B9" s="11" t="s">
        <v>18</v>
      </c>
      <c r="C9" s="10" t="s">
        <v>10</v>
      </c>
      <c r="D9" s="17">
        <v>60</v>
      </c>
      <c r="E9" s="7"/>
      <c r="F9" s="7">
        <v>200</v>
      </c>
      <c r="G9" s="7"/>
      <c r="H9" s="7"/>
      <c r="I9" s="7"/>
      <c r="J9" s="20"/>
    </row>
    <row r="10" spans="1:10" x14ac:dyDescent="0.25">
      <c r="A10" s="5">
        <v>516130111</v>
      </c>
      <c r="B10" s="5" t="s">
        <v>19</v>
      </c>
      <c r="C10" s="10" t="s">
        <v>10</v>
      </c>
      <c r="D10" s="17">
        <v>4415</v>
      </c>
      <c r="E10" s="7"/>
      <c r="F10" s="7"/>
      <c r="G10" s="7"/>
      <c r="H10" s="7"/>
      <c r="I10" s="7"/>
      <c r="J10" s="20"/>
    </row>
    <row r="11" spans="1:10" x14ac:dyDescent="0.25">
      <c r="A11" s="5">
        <v>516130112</v>
      </c>
      <c r="B11" s="5" t="s">
        <v>20</v>
      </c>
      <c r="C11" s="10" t="s">
        <v>10</v>
      </c>
      <c r="D11" s="17">
        <v>1183</v>
      </c>
      <c r="E11" s="7"/>
      <c r="F11" s="7"/>
      <c r="G11" s="7"/>
      <c r="H11" s="7"/>
      <c r="I11" s="7"/>
      <c r="J11" s="20"/>
    </row>
    <row r="12" spans="1:10" x14ac:dyDescent="0.25">
      <c r="A12" s="5">
        <v>516150100</v>
      </c>
      <c r="B12" s="5" t="s">
        <v>21</v>
      </c>
      <c r="C12" s="10" t="s">
        <v>10</v>
      </c>
      <c r="D12" s="17">
        <v>81900</v>
      </c>
      <c r="E12" s="7">
        <v>25500</v>
      </c>
      <c r="F12" s="7">
        <v>1000</v>
      </c>
      <c r="G12" s="7"/>
      <c r="H12" s="7"/>
      <c r="I12" s="7"/>
      <c r="J12" s="20"/>
    </row>
    <row r="13" spans="1:10" x14ac:dyDescent="0.25">
      <c r="A13" s="5">
        <v>516150151</v>
      </c>
      <c r="B13" s="5" t="s">
        <v>21</v>
      </c>
      <c r="C13" s="10" t="s">
        <v>10</v>
      </c>
      <c r="D13" s="17">
        <v>56730</v>
      </c>
      <c r="E13" s="7">
        <f>3150+14000</f>
        <v>17150</v>
      </c>
      <c r="F13" s="7"/>
      <c r="G13" s="7"/>
      <c r="H13" s="7"/>
      <c r="I13" s="7"/>
      <c r="J13" s="20"/>
    </row>
    <row r="14" spans="1:10" x14ac:dyDescent="0.25">
      <c r="A14" s="5">
        <v>516150200</v>
      </c>
      <c r="B14" s="5" t="s">
        <v>22</v>
      </c>
      <c r="C14" s="10" t="s">
        <v>10</v>
      </c>
      <c r="D14" s="17">
        <v>0</v>
      </c>
      <c r="E14" s="7">
        <v>900</v>
      </c>
      <c r="F14" s="7"/>
      <c r="G14" s="7"/>
      <c r="H14" s="7"/>
      <c r="I14" s="7"/>
      <c r="J14" s="20"/>
    </row>
    <row r="15" spans="1:10" x14ac:dyDescent="0.25">
      <c r="A15" s="5">
        <v>516150201</v>
      </c>
      <c r="B15" s="5" t="s">
        <v>23</v>
      </c>
      <c r="C15" s="10" t="s">
        <v>10</v>
      </c>
      <c r="D15" s="17">
        <v>0</v>
      </c>
      <c r="E15" s="7">
        <v>7400</v>
      </c>
      <c r="F15" s="7"/>
      <c r="G15" s="7"/>
      <c r="H15" s="7"/>
      <c r="I15" s="7"/>
      <c r="J15" s="20"/>
    </row>
    <row r="16" spans="1:10" x14ac:dyDescent="0.25">
      <c r="A16" s="5">
        <v>516150203</v>
      </c>
      <c r="B16" s="5" t="s">
        <v>24</v>
      </c>
      <c r="C16" s="10" t="s">
        <v>10</v>
      </c>
      <c r="D16" s="17">
        <v>16684</v>
      </c>
      <c r="E16" s="7"/>
      <c r="F16" s="7"/>
      <c r="G16" s="7"/>
      <c r="H16" s="7"/>
      <c r="I16" s="7"/>
      <c r="J16" s="20"/>
    </row>
    <row r="17" spans="1:10" x14ac:dyDescent="0.25">
      <c r="A17" s="5">
        <v>516150220</v>
      </c>
      <c r="B17" s="5" t="s">
        <v>22</v>
      </c>
      <c r="C17" s="10" t="s">
        <v>10</v>
      </c>
      <c r="D17" s="18">
        <v>360</v>
      </c>
      <c r="E17" s="7"/>
      <c r="F17" s="7"/>
      <c r="G17" s="7"/>
      <c r="H17" s="7"/>
      <c r="I17" s="7"/>
      <c r="J17" s="20"/>
    </row>
    <row r="18" spans="1:10" x14ac:dyDescent="0.25">
      <c r="A18" s="5">
        <v>516152050</v>
      </c>
      <c r="B18" s="5" t="s">
        <v>25</v>
      </c>
      <c r="C18" s="10" t="s">
        <v>10</v>
      </c>
      <c r="D18" s="18">
        <v>31755</v>
      </c>
      <c r="E18" s="7">
        <f>200+1300</f>
        <v>1500</v>
      </c>
      <c r="F18" s="7"/>
      <c r="G18" s="7"/>
      <c r="H18" s="7">
        <v>107</v>
      </c>
      <c r="I18" s="7"/>
      <c r="J18" s="20"/>
    </row>
    <row r="19" spans="1:10" x14ac:dyDescent="0.25">
      <c r="A19" s="5">
        <v>516152500</v>
      </c>
      <c r="B19" s="5" t="s">
        <v>26</v>
      </c>
      <c r="C19" s="10" t="s">
        <v>27</v>
      </c>
      <c r="D19" s="18">
        <v>147313</v>
      </c>
      <c r="E19" s="7">
        <v>1500</v>
      </c>
      <c r="F19" s="7"/>
      <c r="G19" s="12"/>
      <c r="H19" s="7"/>
      <c r="I19" s="7"/>
      <c r="J19" s="20"/>
    </row>
    <row r="20" spans="1:10" x14ac:dyDescent="0.25">
      <c r="A20" s="5">
        <v>516152501</v>
      </c>
      <c r="B20" s="5" t="s">
        <v>28</v>
      </c>
      <c r="C20" s="10" t="s">
        <v>27</v>
      </c>
      <c r="D20" s="18">
        <f>17300+500</f>
        <v>17800</v>
      </c>
      <c r="E20" s="7"/>
      <c r="F20" s="7"/>
      <c r="G20" s="12"/>
      <c r="H20" s="7"/>
      <c r="I20" s="7"/>
      <c r="J20" s="20"/>
    </row>
    <row r="21" spans="1:10" x14ac:dyDescent="0.25">
      <c r="A21" s="5">
        <v>516153000</v>
      </c>
      <c r="B21" s="5" t="s">
        <v>29</v>
      </c>
      <c r="C21" s="10" t="s">
        <v>10</v>
      </c>
      <c r="D21" s="18">
        <v>0</v>
      </c>
      <c r="E21" s="7"/>
      <c r="F21" s="7">
        <v>2500</v>
      </c>
      <c r="G21" s="12">
        <v>2500</v>
      </c>
      <c r="H21" s="7"/>
      <c r="I21" s="7"/>
      <c r="J21" s="20"/>
    </row>
    <row r="22" spans="1:10" x14ac:dyDescent="0.25">
      <c r="A22" s="5">
        <v>516153100</v>
      </c>
      <c r="B22" s="5" t="s">
        <v>30</v>
      </c>
      <c r="C22" s="10" t="s">
        <v>10</v>
      </c>
      <c r="D22" s="18">
        <v>0</v>
      </c>
      <c r="E22" s="7"/>
      <c r="F22" s="7">
        <v>1200</v>
      </c>
      <c r="G22" s="12">
        <v>1200</v>
      </c>
      <c r="H22" s="7"/>
      <c r="I22" s="7"/>
      <c r="J22" s="20"/>
    </row>
    <row r="23" spans="1:10" x14ac:dyDescent="0.25">
      <c r="A23" s="5">
        <v>516153200</v>
      </c>
      <c r="B23" s="5" t="s">
        <v>31</v>
      </c>
      <c r="C23" s="10" t="s">
        <v>10</v>
      </c>
      <c r="D23" s="18">
        <v>0</v>
      </c>
      <c r="E23" s="7"/>
      <c r="F23" s="7"/>
      <c r="G23" s="12"/>
      <c r="H23" s="7"/>
      <c r="I23" s="7"/>
      <c r="J23" s="20"/>
    </row>
    <row r="24" spans="1:10" x14ac:dyDescent="0.25">
      <c r="A24" s="5">
        <v>516153300</v>
      </c>
      <c r="B24" s="5" t="s">
        <v>32</v>
      </c>
      <c r="C24" s="10" t="s">
        <v>10</v>
      </c>
      <c r="D24" s="18">
        <v>280</v>
      </c>
      <c r="E24" s="7"/>
      <c r="F24" s="7"/>
      <c r="G24" s="7"/>
      <c r="H24" s="7"/>
      <c r="I24" s="7">
        <v>2700</v>
      </c>
      <c r="J24" s="20"/>
    </row>
    <row r="25" spans="1:10" x14ac:dyDescent="0.25">
      <c r="A25" s="5">
        <v>517010100</v>
      </c>
      <c r="B25" s="5" t="s">
        <v>33</v>
      </c>
      <c r="C25" s="10" t="s">
        <v>10</v>
      </c>
      <c r="D25" s="18"/>
      <c r="E25" s="7">
        <v>75</v>
      </c>
      <c r="F25" s="7"/>
      <c r="G25" s="7"/>
      <c r="H25" s="7"/>
      <c r="I25" s="7"/>
      <c r="J25" s="20"/>
    </row>
    <row r="26" spans="1:10" x14ac:dyDescent="0.25">
      <c r="A26" s="9">
        <v>517010205</v>
      </c>
      <c r="B26" s="9" t="s">
        <v>34</v>
      </c>
      <c r="C26" s="10" t="s">
        <v>10</v>
      </c>
      <c r="D26" s="17"/>
      <c r="E26" s="7">
        <v>70</v>
      </c>
      <c r="F26" s="7"/>
      <c r="G26" s="7"/>
      <c r="H26" s="7"/>
      <c r="I26" s="7"/>
      <c r="J26" s="20"/>
    </row>
    <row r="27" spans="1:10" x14ac:dyDescent="0.25">
      <c r="A27" s="9">
        <v>517010300</v>
      </c>
      <c r="B27" s="9" t="s">
        <v>35</v>
      </c>
      <c r="C27" s="10" t="s">
        <v>27</v>
      </c>
      <c r="D27" s="17"/>
      <c r="E27" s="7">
        <v>150</v>
      </c>
      <c r="F27" s="7"/>
      <c r="G27" s="7"/>
      <c r="H27" s="7"/>
      <c r="I27" s="7"/>
      <c r="J27" s="20"/>
    </row>
    <row r="28" spans="1:10" x14ac:dyDescent="0.25">
      <c r="A28" s="9">
        <v>517041000</v>
      </c>
      <c r="B28" s="9" t="s">
        <v>36</v>
      </c>
      <c r="C28" s="10" t="s">
        <v>10</v>
      </c>
      <c r="D28" s="17"/>
      <c r="E28" s="7">
        <v>140</v>
      </c>
      <c r="F28" s="7"/>
      <c r="G28" s="7"/>
      <c r="H28" s="7"/>
      <c r="I28" s="7"/>
      <c r="J28" s="20"/>
    </row>
    <row r="29" spans="1:10" x14ac:dyDescent="0.25">
      <c r="A29" s="5">
        <v>517041600</v>
      </c>
      <c r="B29" s="5" t="s">
        <v>37</v>
      </c>
      <c r="C29" s="10" t="s">
        <v>10</v>
      </c>
      <c r="D29" s="17">
        <f>931</f>
        <v>931</v>
      </c>
      <c r="E29" s="7">
        <v>1600</v>
      </c>
      <c r="F29" s="7"/>
      <c r="G29" s="7"/>
      <c r="H29" s="7"/>
      <c r="I29" s="7"/>
      <c r="J29" s="20"/>
    </row>
    <row r="30" spans="1:10" x14ac:dyDescent="0.25">
      <c r="A30" s="5">
        <v>517041601</v>
      </c>
      <c r="B30" s="5" t="s">
        <v>38</v>
      </c>
      <c r="C30" s="10" t="s">
        <v>10</v>
      </c>
      <c r="D30" s="17">
        <f>13565+4732</f>
        <v>18297</v>
      </c>
      <c r="E30" s="7"/>
      <c r="F30" s="7"/>
      <c r="G30" s="7"/>
      <c r="H30" s="7">
        <v>4732</v>
      </c>
      <c r="I30" s="7"/>
      <c r="J30" s="20"/>
    </row>
    <row r="31" spans="1:10" x14ac:dyDescent="0.25">
      <c r="A31" s="5">
        <v>517041602</v>
      </c>
      <c r="B31" s="5" t="s">
        <v>39</v>
      </c>
      <c r="C31" s="10" t="s">
        <v>10</v>
      </c>
      <c r="D31" s="17">
        <f>3137+300</f>
        <v>3437</v>
      </c>
      <c r="E31" s="7"/>
      <c r="F31" s="7"/>
      <c r="G31" s="7"/>
      <c r="H31" s="7"/>
      <c r="I31" s="7"/>
      <c r="J31" s="20"/>
    </row>
    <row r="32" spans="1:10" x14ac:dyDescent="0.25">
      <c r="A32" s="11">
        <v>517041603</v>
      </c>
      <c r="B32" s="11" t="s">
        <v>40</v>
      </c>
      <c r="C32" s="10" t="s">
        <v>10</v>
      </c>
      <c r="D32" s="17">
        <f>987+700</f>
        <v>1687</v>
      </c>
      <c r="E32" s="7"/>
      <c r="F32" s="7"/>
      <c r="G32" s="7"/>
      <c r="H32" s="7">
        <v>835</v>
      </c>
      <c r="I32" s="7"/>
      <c r="J32" s="20"/>
    </row>
    <row r="33" spans="1:10" x14ac:dyDescent="0.25">
      <c r="A33" s="5">
        <v>517050800</v>
      </c>
      <c r="B33" s="5" t="s">
        <v>41</v>
      </c>
      <c r="C33" s="10" t="s">
        <v>10</v>
      </c>
      <c r="D33" s="17">
        <v>8400</v>
      </c>
      <c r="E33" s="7">
        <v>400</v>
      </c>
      <c r="F33" s="7"/>
      <c r="G33" s="7"/>
      <c r="H33" s="7"/>
      <c r="I33" s="7"/>
      <c r="J33" s="20"/>
    </row>
    <row r="34" spans="1:10" x14ac:dyDescent="0.25">
      <c r="A34" s="5">
        <v>517050300</v>
      </c>
      <c r="B34" s="5" t="s">
        <v>42</v>
      </c>
      <c r="C34" s="5" t="s">
        <v>10</v>
      </c>
      <c r="D34" s="18">
        <v>110</v>
      </c>
      <c r="E34" s="5">
        <v>110</v>
      </c>
      <c r="F34" s="5"/>
      <c r="G34" s="5"/>
      <c r="H34" s="13"/>
      <c r="I34" s="13"/>
      <c r="J34" s="21"/>
    </row>
    <row r="35" spans="1:10" x14ac:dyDescent="0.25">
      <c r="E35" s="14">
        <f>SUM(E2:E34)</f>
        <v>56495</v>
      </c>
      <c r="F35" s="14">
        <f>SUM(F2:F34)</f>
        <v>5000</v>
      </c>
      <c r="G35" s="14">
        <f>SUM(G2:G34)</f>
        <v>3800</v>
      </c>
      <c r="H35" s="14">
        <f>SUM(H2:H34)</f>
        <v>5674</v>
      </c>
      <c r="I35" s="14">
        <f>SUM(I2:I34)</f>
        <v>2700</v>
      </c>
      <c r="J35" s="14"/>
    </row>
    <row r="36" spans="1:10" x14ac:dyDescent="0.25">
      <c r="C36" s="15"/>
      <c r="F36" s="16"/>
    </row>
    <row r="37" spans="1:10" x14ac:dyDescent="0.25">
      <c r="E37" s="16"/>
      <c r="F37" s="16"/>
    </row>
    <row r="38" spans="1:10" x14ac:dyDescent="0.25">
      <c r="F38" s="16"/>
    </row>
  </sheetData>
  <autoFilter ref="A1:I33">
    <sortState ref="A2:I29">
      <sortCondition ref="A2:A29"/>
    </sortState>
  </autoFilter>
  <mergeCells count="1">
    <mergeCell ref="J2:J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Y DESPACHOS 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JOHANA ALEXANDRA VELASQUEZ RENDON</cp:lastModifiedBy>
  <dcterms:created xsi:type="dcterms:W3CDTF">2021-06-04T19:25:00Z</dcterms:created>
  <dcterms:modified xsi:type="dcterms:W3CDTF">2021-06-09T13:12:05Z</dcterms:modified>
</cp:coreProperties>
</file>